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รวมงาน PRxxxxxxxxxxxxxxxxxxxxxxxxxxxxxxx\กลุ่มประชาสัมพันธ์และสื่อสารองค์กร\แผนปฏิบัติงานของกองประชาสัมพันธ์\สรุปช่องทางการเผยแพร่ - ส่ง ศสท\2568\"/>
    </mc:Choice>
  </mc:AlternateContent>
  <bookViews>
    <workbookView xWindow="0" yWindow="0" windowWidth="28800" windowHeight="12360"/>
  </bookViews>
  <sheets>
    <sheet name="สื่อ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" l="1"/>
  <c r="K28" i="2"/>
  <c r="K27" i="2"/>
  <c r="K26" i="2"/>
  <c r="K25" i="2"/>
  <c r="K16" i="2"/>
  <c r="K14" i="2"/>
  <c r="K12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<sst xmlns="http://schemas.openxmlformats.org/spreadsheetml/2006/main" count="73" uniqueCount="38">
  <si>
    <t>กิจกรรม</t>
  </si>
  <si>
    <t>ช่องทางการเผยแพร่</t>
  </si>
  <si>
    <t xml:space="preserve">ทางสถานีโทรทัศน์ </t>
  </si>
  <si>
    <t>ทางสื่อออนไลน์</t>
  </si>
  <si>
    <t>ทางสถานีวิทยุ</t>
  </si>
  <si>
    <t xml:space="preserve">ทางสื่อสิ่งพิมพ์ </t>
  </si>
  <si>
    <t>บทความ</t>
  </si>
  <si>
    <t xml:space="preserve">สกู๊ปพิเศษ </t>
  </si>
  <si>
    <t>ข่าวการรับเสด็จ</t>
  </si>
  <si>
    <t>ข่าวงานขององคมนตรี</t>
  </si>
  <si>
    <t xml:space="preserve">ข่าวภารกิจพิเศษอื่น ๆ </t>
  </si>
  <si>
    <t>หนังสือประชาสัมพันธ์</t>
  </si>
  <si>
    <t>งานนิทรรศการ</t>
  </si>
  <si>
    <t>ขอรับจากหน่วยงาน</t>
  </si>
  <si>
    <t>การจัดกิจกรรม</t>
  </si>
  <si>
    <t>Infographic</t>
  </si>
  <si>
    <t>ทุกช่องทาง</t>
  </si>
  <si>
    <t>ภาพข่าว</t>
  </si>
  <si>
    <t xml:space="preserve">สารคดีเฉลิมพระเกียรติ </t>
  </si>
  <si>
    <t>สารคดีเฉลิมพระเกียรติ</t>
  </si>
  <si>
    <t>สารคดีผลสำเร็จฯ</t>
  </si>
  <si>
    <t>สารคดีเชิงข่าว</t>
  </si>
  <si>
    <t>สารคดีสั้น</t>
  </si>
  <si>
    <t>รายการวิทยุ</t>
  </si>
  <si>
    <t xml:space="preserve">ข่าวประชาสัมพันธ์ </t>
  </si>
  <si>
    <t xml:space="preserve">สปอตประชาสัมพันธ์ </t>
  </si>
  <si>
    <t>สปอตประชาสัมพันธ์</t>
  </si>
  <si>
    <t>ข่าว</t>
  </si>
  <si>
    <t>ปี 2560</t>
  </si>
  <si>
    <t xml:space="preserve"> ปี 2561</t>
  </si>
  <si>
    <t>ปี 2562</t>
  </si>
  <si>
    <t>ปี 2563</t>
  </si>
  <si>
    <t xml:space="preserve"> ปี 2564</t>
  </si>
  <si>
    <t>ปี 2565</t>
  </si>
  <si>
    <t>ปี 2566</t>
  </si>
  <si>
    <t>รายการวิทยุ ไม่น้อยกว่า 2 นาที</t>
  </si>
  <si>
    <t>ปี 2567</t>
  </si>
  <si>
    <t>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</si>
</sst>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4"/>
      <color theme="1"/>
      <name val="TH SarabunPSK"/>
      <family val="2"/>
    </font>
    <font>
      <sz val="16"/>
      <color rgb="FF000000"/>
      <name val="TH SarabunIT๙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1" applyNumberFormat="1" applyFont="1" applyBorder="1"/>
    <xf numFmtId="164" fontId="3" fillId="2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B2EDEC"/>
      <color rgb="FFB1E5CB"/>
      <color rgb="FFFCD5C4"/>
      <color rgb="FFBDF9C3"/>
      <color rgb="FFAFF0FF"/>
      <color rgb="FFFFD79B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60" zoomScaleNormal="160" zoomScaleSheetLayoutView="150" workbookViewId="0">
      <selection activeCell="B2" sqref="B2"/>
    </sheetView>
  </sheetViews>
  <sheetFormatPr defaultRowHeight="21" x14ac:dyDescent="0.35"/>
  <cols>
    <col min="1" max="1" width="28" style="1" customWidth="1"/>
    <col min="2" max="2" width="18.85546875" style="1" customWidth="1"/>
    <col min="3" max="8" width="11.5703125" style="3" bestFit="1" customWidth="1"/>
    <col min="9" max="9" width="9.140625" style="1"/>
    <col min="10" max="10" width="8.5703125" style="14" bestFit="1" customWidth="1"/>
    <col min="11" max="11" width="11.28515625" style="1" bestFit="1" customWidth="1"/>
    <col min="12" max="16384" width="9.140625" style="1"/>
  </cols>
  <sheetData>
    <row r="1" spans="1:11" s="2" customFormat="1" x14ac:dyDescent="0.35">
      <c r="A1" s="6" t="s">
        <v>0</v>
      </c>
      <c r="B1" s="7" t="s">
        <v>1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36</v>
      </c>
      <c r="K1" s="4" t="s">
        <v>37</v>
      </c>
    </row>
    <row r="2" spans="1:11" x14ac:dyDescent="0.35">
      <c r="A2" s="8" t="s">
        <v>18</v>
      </c>
      <c r="B2" s="8" t="s">
        <v>2</v>
      </c>
      <c r="C2" s="5">
        <v>62</v>
      </c>
      <c r="D2" s="5">
        <v>62</v>
      </c>
      <c r="E2" s="5">
        <v>56</v>
      </c>
      <c r="F2" s="5">
        <v>44</v>
      </c>
      <c r="G2" s="5">
        <v>50</v>
      </c>
      <c r="H2" s="5">
        <v>50</v>
      </c>
      <c r="I2" s="12">
        <v>160</v>
      </c>
      <c r="J2" s="12">
        <v>160</v>
      </c>
      <c r="K2" s="17">
        <f>20*8</f>
        <v>160</v>
      </c>
    </row>
    <row r="3" spans="1:11" x14ac:dyDescent="0.35">
      <c r="A3" s="8" t="s">
        <v>19</v>
      </c>
      <c r="B3" s="8" t="s">
        <v>3</v>
      </c>
      <c r="C3" s="5">
        <v>46</v>
      </c>
      <c r="D3" s="5">
        <v>21</v>
      </c>
      <c r="E3" s="5">
        <v>21</v>
      </c>
      <c r="F3" s="5">
        <v>36</v>
      </c>
      <c r="G3" s="5">
        <v>26</v>
      </c>
      <c r="H3" s="5">
        <v>51</v>
      </c>
      <c r="I3" s="12">
        <v>69</v>
      </c>
      <c r="J3" s="12">
        <v>18</v>
      </c>
      <c r="K3" s="17">
        <f>6*3</f>
        <v>18</v>
      </c>
    </row>
    <row r="4" spans="1:11" x14ac:dyDescent="0.35">
      <c r="A4" s="9" t="s">
        <v>20</v>
      </c>
      <c r="B4" s="8" t="s">
        <v>3</v>
      </c>
      <c r="C4" s="5">
        <v>80</v>
      </c>
      <c r="D4" s="5">
        <v>45</v>
      </c>
      <c r="E4" s="5">
        <v>10</v>
      </c>
      <c r="F4" s="5">
        <v>10</v>
      </c>
      <c r="G4" s="5">
        <v>15</v>
      </c>
      <c r="H4" s="5">
        <v>10</v>
      </c>
      <c r="I4" s="20"/>
      <c r="J4" s="20">
        <v>65</v>
      </c>
      <c r="K4" s="19">
        <f>15*5</f>
        <v>75</v>
      </c>
    </row>
    <row r="5" spans="1:11" x14ac:dyDescent="0.35">
      <c r="A5" s="8" t="s">
        <v>21</v>
      </c>
      <c r="B5" s="8" t="s">
        <v>2</v>
      </c>
      <c r="C5" s="5">
        <v>30</v>
      </c>
      <c r="D5" s="5">
        <v>30</v>
      </c>
      <c r="E5" s="5"/>
      <c r="F5" s="5">
        <v>40</v>
      </c>
      <c r="G5" s="5">
        <v>90</v>
      </c>
      <c r="H5" s="5">
        <v>40</v>
      </c>
      <c r="I5" s="20">
        <v>40</v>
      </c>
      <c r="J5" s="20">
        <v>40</v>
      </c>
      <c r="K5" s="19">
        <f>40*1</f>
        <v>40</v>
      </c>
    </row>
    <row r="6" spans="1:11" x14ac:dyDescent="0.35">
      <c r="A6" s="8" t="s">
        <v>21</v>
      </c>
      <c r="B6" s="8" t="s">
        <v>3</v>
      </c>
      <c r="C6" s="5">
        <v>60</v>
      </c>
      <c r="D6" s="5">
        <v>90</v>
      </c>
      <c r="E6" s="5"/>
      <c r="F6" s="5">
        <v>40</v>
      </c>
      <c r="G6" s="5">
        <v>70</v>
      </c>
      <c r="H6" s="5">
        <v>120</v>
      </c>
      <c r="I6" s="20">
        <v>120</v>
      </c>
      <c r="J6" s="20">
        <v>160</v>
      </c>
      <c r="K6" s="19">
        <f>40*4</f>
        <v>160</v>
      </c>
    </row>
    <row r="7" spans="1:11" x14ac:dyDescent="0.35">
      <c r="A7" s="8" t="s">
        <v>23</v>
      </c>
      <c r="B7" s="8" t="s">
        <v>4</v>
      </c>
      <c r="C7" s="5">
        <v>52</v>
      </c>
      <c r="D7" s="5">
        <v>72</v>
      </c>
      <c r="E7" s="5">
        <v>52</v>
      </c>
      <c r="F7" s="5">
        <v>60</v>
      </c>
      <c r="G7" s="5">
        <v>40</v>
      </c>
      <c r="H7" s="5">
        <v>45</v>
      </c>
      <c r="I7" s="20">
        <v>40</v>
      </c>
      <c r="J7" s="20">
        <v>35</v>
      </c>
      <c r="K7" s="19">
        <f>40*1</f>
        <v>40</v>
      </c>
    </row>
    <row r="8" spans="1:11" x14ac:dyDescent="0.35">
      <c r="A8" s="8" t="s">
        <v>23</v>
      </c>
      <c r="B8" s="8" t="s">
        <v>3</v>
      </c>
      <c r="C8" s="5">
        <v>104</v>
      </c>
      <c r="D8" s="5">
        <v>144</v>
      </c>
      <c r="E8" s="5">
        <v>52</v>
      </c>
      <c r="F8" s="5"/>
      <c r="G8" s="5">
        <v>80</v>
      </c>
      <c r="H8" s="5">
        <v>90</v>
      </c>
      <c r="I8" s="20">
        <v>80</v>
      </c>
      <c r="J8" s="20">
        <v>210</v>
      </c>
      <c r="K8" s="19">
        <f>40*6</f>
        <v>240</v>
      </c>
    </row>
    <row r="9" spans="1:11" x14ac:dyDescent="0.35">
      <c r="A9" s="8" t="s">
        <v>35</v>
      </c>
      <c r="B9" s="8" t="s">
        <v>4</v>
      </c>
      <c r="C9" s="5"/>
      <c r="D9" s="5"/>
      <c r="E9" s="5"/>
      <c r="F9" s="5"/>
      <c r="G9" s="5"/>
      <c r="H9" s="5"/>
      <c r="I9" s="20">
        <v>52</v>
      </c>
      <c r="J9" s="20">
        <v>70</v>
      </c>
      <c r="K9" s="19">
        <f>40*2</f>
        <v>80</v>
      </c>
    </row>
    <row r="10" spans="1:11" x14ac:dyDescent="0.35">
      <c r="A10" s="8" t="s">
        <v>35</v>
      </c>
      <c r="B10" s="8" t="s">
        <v>3</v>
      </c>
      <c r="C10" s="5"/>
      <c r="D10" s="5"/>
      <c r="E10" s="5"/>
      <c r="F10" s="5"/>
      <c r="G10" s="5"/>
      <c r="H10" s="5"/>
      <c r="I10" s="20">
        <v>52</v>
      </c>
      <c r="J10" s="20">
        <v>70</v>
      </c>
      <c r="K10" s="19">
        <f>40*2</f>
        <v>80</v>
      </c>
    </row>
    <row r="11" spans="1:11" x14ac:dyDescent="0.35">
      <c r="A11" s="8" t="s">
        <v>24</v>
      </c>
      <c r="B11" s="8" t="s">
        <v>4</v>
      </c>
      <c r="C11" s="5">
        <v>200</v>
      </c>
      <c r="D11" s="5">
        <v>100</v>
      </c>
      <c r="E11" s="5">
        <v>125</v>
      </c>
      <c r="F11" s="5">
        <v>125</v>
      </c>
      <c r="G11" s="5">
        <v>150</v>
      </c>
      <c r="H11" s="5">
        <v>300</v>
      </c>
      <c r="I11" s="20">
        <v>200</v>
      </c>
      <c r="J11" s="20">
        <v>100</v>
      </c>
      <c r="K11" s="19">
        <v>120</v>
      </c>
    </row>
    <row r="12" spans="1:11" x14ac:dyDescent="0.35">
      <c r="A12" s="8" t="s">
        <v>24</v>
      </c>
      <c r="B12" s="8" t="s">
        <v>3</v>
      </c>
      <c r="C12" s="5">
        <v>40</v>
      </c>
      <c r="D12" s="5">
        <v>40</v>
      </c>
      <c r="E12" s="5">
        <v>50</v>
      </c>
      <c r="F12" s="5"/>
      <c r="G12" s="5">
        <v>30</v>
      </c>
      <c r="H12" s="5">
        <v>20</v>
      </c>
      <c r="I12" s="20">
        <v>20</v>
      </c>
      <c r="J12" s="20">
        <v>20</v>
      </c>
      <c r="K12" s="19">
        <f>10*2</f>
        <v>20</v>
      </c>
    </row>
    <row r="13" spans="1:11" x14ac:dyDescent="0.35">
      <c r="A13" s="8" t="s">
        <v>25</v>
      </c>
      <c r="B13" s="8" t="s">
        <v>4</v>
      </c>
      <c r="C13" s="13">
        <v>1000</v>
      </c>
      <c r="D13" s="13">
        <v>1500</v>
      </c>
      <c r="E13" s="13">
        <v>1000</v>
      </c>
      <c r="F13" s="13">
        <v>2200</v>
      </c>
      <c r="G13" s="13">
        <v>1000</v>
      </c>
      <c r="H13" s="13">
        <v>1100</v>
      </c>
      <c r="I13" s="21">
        <v>700</v>
      </c>
      <c r="J13" s="20">
        <v>700</v>
      </c>
      <c r="K13" s="19">
        <v>1100</v>
      </c>
    </row>
    <row r="14" spans="1:11" x14ac:dyDescent="0.35">
      <c r="A14" s="8" t="s">
        <v>26</v>
      </c>
      <c r="B14" s="8" t="s">
        <v>3</v>
      </c>
      <c r="C14" s="5">
        <v>20</v>
      </c>
      <c r="D14" s="5">
        <v>30</v>
      </c>
      <c r="E14" s="5">
        <v>20</v>
      </c>
      <c r="F14" s="5"/>
      <c r="G14" s="5">
        <v>20</v>
      </c>
      <c r="H14" s="5">
        <v>11</v>
      </c>
      <c r="I14" s="20">
        <v>14</v>
      </c>
      <c r="J14" s="20">
        <v>14</v>
      </c>
      <c r="K14" s="19">
        <f>10*2</f>
        <v>20</v>
      </c>
    </row>
    <row r="15" spans="1:11" x14ac:dyDescent="0.35">
      <c r="A15" s="8" t="s">
        <v>22</v>
      </c>
      <c r="B15" s="8" t="s">
        <v>4</v>
      </c>
      <c r="C15" s="5">
        <v>840</v>
      </c>
      <c r="D15" s="5">
        <v>660</v>
      </c>
      <c r="E15" s="5">
        <v>225</v>
      </c>
      <c r="F15" s="5"/>
      <c r="G15" s="5"/>
      <c r="H15" s="5"/>
      <c r="I15" s="20"/>
      <c r="J15" s="20"/>
      <c r="K15" s="19">
        <v>60</v>
      </c>
    </row>
    <row r="16" spans="1:11" x14ac:dyDescent="0.35">
      <c r="A16" s="8" t="s">
        <v>22</v>
      </c>
      <c r="B16" s="8" t="s">
        <v>3</v>
      </c>
      <c r="C16" s="5">
        <v>168</v>
      </c>
      <c r="D16" s="5">
        <v>250</v>
      </c>
      <c r="E16" s="5">
        <v>90</v>
      </c>
      <c r="F16" s="5"/>
      <c r="G16" s="5">
        <v>10</v>
      </c>
      <c r="H16" s="5">
        <v>40</v>
      </c>
      <c r="I16" s="20">
        <v>20</v>
      </c>
      <c r="J16" s="20">
        <v>56</v>
      </c>
      <c r="K16" s="19">
        <f>10*6</f>
        <v>60</v>
      </c>
    </row>
    <row r="17" spans="1:11" x14ac:dyDescent="0.35">
      <c r="A17" s="8" t="s">
        <v>27</v>
      </c>
      <c r="B17" s="8" t="s">
        <v>5</v>
      </c>
      <c r="C17" s="5">
        <v>80</v>
      </c>
      <c r="D17" s="5">
        <v>80</v>
      </c>
      <c r="E17" s="5">
        <v>40</v>
      </c>
      <c r="F17" s="5">
        <v>60</v>
      </c>
      <c r="G17" s="5">
        <v>60</v>
      </c>
      <c r="H17" s="5">
        <v>120</v>
      </c>
      <c r="I17" s="20">
        <v>60</v>
      </c>
      <c r="J17" s="20">
        <v>60</v>
      </c>
      <c r="K17" s="19">
        <v>60</v>
      </c>
    </row>
    <row r="18" spans="1:11" x14ac:dyDescent="0.35">
      <c r="A18" s="8" t="s">
        <v>27</v>
      </c>
      <c r="B18" s="8" t="s">
        <v>3</v>
      </c>
      <c r="C18" s="5">
        <v>80</v>
      </c>
      <c r="D18" s="5">
        <v>80</v>
      </c>
      <c r="E18" s="5">
        <v>80</v>
      </c>
      <c r="F18" s="5">
        <v>65</v>
      </c>
      <c r="G18" s="5">
        <v>120</v>
      </c>
      <c r="H18" s="5">
        <v>100</v>
      </c>
      <c r="I18" s="20">
        <v>60</v>
      </c>
      <c r="J18" s="20">
        <v>104</v>
      </c>
      <c r="K18" s="19">
        <v>102</v>
      </c>
    </row>
    <row r="19" spans="1:11" x14ac:dyDescent="0.35">
      <c r="A19" s="8" t="s">
        <v>17</v>
      </c>
      <c r="B19" s="8" t="s">
        <v>5</v>
      </c>
      <c r="C19" s="5">
        <v>30</v>
      </c>
      <c r="D19" s="5">
        <v>30</v>
      </c>
      <c r="E19" s="5">
        <v>30</v>
      </c>
      <c r="F19" s="15"/>
      <c r="G19" s="15"/>
      <c r="H19" s="15"/>
      <c r="I19" s="16"/>
      <c r="J19" s="16"/>
      <c r="K19" s="18"/>
    </row>
    <row r="20" spans="1:11" x14ac:dyDescent="0.35">
      <c r="A20" s="8" t="s">
        <v>17</v>
      </c>
      <c r="B20" s="8" t="s">
        <v>3</v>
      </c>
      <c r="C20" s="5">
        <v>60</v>
      </c>
      <c r="D20" s="5">
        <v>60</v>
      </c>
      <c r="E20" s="5">
        <v>60</v>
      </c>
      <c r="F20" s="15"/>
      <c r="G20" s="15"/>
      <c r="H20" s="15"/>
      <c r="I20" s="16"/>
      <c r="J20" s="16"/>
      <c r="K20" s="18"/>
    </row>
    <row r="21" spans="1:11" x14ac:dyDescent="0.35">
      <c r="A21" s="8" t="s">
        <v>6</v>
      </c>
      <c r="B21" s="8" t="s">
        <v>5</v>
      </c>
      <c r="C21" s="5">
        <v>10</v>
      </c>
      <c r="D21" s="5">
        <v>10</v>
      </c>
      <c r="E21" s="5">
        <v>10</v>
      </c>
      <c r="F21" s="5">
        <v>10</v>
      </c>
      <c r="G21" s="5">
        <v>10</v>
      </c>
      <c r="H21" s="5">
        <v>20</v>
      </c>
      <c r="I21" s="20">
        <v>10</v>
      </c>
      <c r="J21" s="20">
        <v>12</v>
      </c>
      <c r="K21" s="19">
        <v>18</v>
      </c>
    </row>
    <row r="22" spans="1:11" x14ac:dyDescent="0.35">
      <c r="A22" s="8" t="s">
        <v>6</v>
      </c>
      <c r="B22" s="8" t="s">
        <v>3</v>
      </c>
      <c r="C22" s="5">
        <v>20</v>
      </c>
      <c r="D22" s="5">
        <v>20</v>
      </c>
      <c r="E22" s="5">
        <v>20</v>
      </c>
      <c r="F22" s="5">
        <v>10</v>
      </c>
      <c r="G22" s="5">
        <v>20</v>
      </c>
      <c r="H22" s="5">
        <v>2</v>
      </c>
      <c r="I22" s="20">
        <v>10</v>
      </c>
      <c r="J22" s="20">
        <v>24</v>
      </c>
      <c r="K22" s="19">
        <v>28</v>
      </c>
    </row>
    <row r="23" spans="1:11" x14ac:dyDescent="0.35">
      <c r="A23" s="8" t="s">
        <v>7</v>
      </c>
      <c r="B23" s="8" t="s">
        <v>5</v>
      </c>
      <c r="C23" s="5">
        <v>30</v>
      </c>
      <c r="D23" s="5">
        <v>30</v>
      </c>
      <c r="E23" s="5">
        <v>30</v>
      </c>
      <c r="F23" s="5">
        <v>1</v>
      </c>
      <c r="G23" s="5">
        <v>1</v>
      </c>
      <c r="H23" s="5">
        <v>2</v>
      </c>
      <c r="I23" s="20">
        <v>1</v>
      </c>
      <c r="J23" s="20">
        <v>1</v>
      </c>
      <c r="K23" s="19">
        <v>2</v>
      </c>
    </row>
    <row r="24" spans="1:11" x14ac:dyDescent="0.35">
      <c r="A24" s="8" t="s">
        <v>7</v>
      </c>
      <c r="B24" s="8" t="s">
        <v>3</v>
      </c>
      <c r="C24" s="5">
        <v>60</v>
      </c>
      <c r="D24" s="5">
        <v>60</v>
      </c>
      <c r="E24" s="5">
        <v>60</v>
      </c>
      <c r="F24" s="5">
        <v>6</v>
      </c>
      <c r="G24" s="5">
        <v>1</v>
      </c>
      <c r="H24" s="5">
        <v>10</v>
      </c>
      <c r="I24" s="20">
        <v>1</v>
      </c>
      <c r="J24" s="20">
        <v>1</v>
      </c>
      <c r="K24" s="19">
        <v>3</v>
      </c>
    </row>
    <row r="25" spans="1:11" x14ac:dyDescent="0.35">
      <c r="A25" s="8" t="s">
        <v>8</v>
      </c>
      <c r="B25" s="8" t="s">
        <v>2</v>
      </c>
      <c r="C25" s="5"/>
      <c r="D25" s="5"/>
      <c r="E25" s="5"/>
      <c r="F25" s="5"/>
      <c r="G25" s="5">
        <v>540</v>
      </c>
      <c r="H25" s="5">
        <v>650</v>
      </c>
      <c r="I25" s="20">
        <v>390</v>
      </c>
      <c r="J25" s="20"/>
      <c r="K25" s="19">
        <f>46*6</f>
        <v>276</v>
      </c>
    </row>
    <row r="26" spans="1:11" x14ac:dyDescent="0.35">
      <c r="A26" s="8" t="s">
        <v>8</v>
      </c>
      <c r="B26" s="8" t="s">
        <v>3</v>
      </c>
      <c r="C26" s="5"/>
      <c r="D26" s="5"/>
      <c r="E26" s="5"/>
      <c r="F26" s="5"/>
      <c r="G26" s="5">
        <v>108</v>
      </c>
      <c r="H26" s="5">
        <v>130</v>
      </c>
      <c r="I26" s="20">
        <v>412</v>
      </c>
      <c r="J26" s="20"/>
      <c r="K26" s="19">
        <f>46*2</f>
        <v>92</v>
      </c>
    </row>
    <row r="27" spans="1:11" x14ac:dyDescent="0.35">
      <c r="A27" s="8" t="s">
        <v>9</v>
      </c>
      <c r="B27" s="8" t="s">
        <v>2</v>
      </c>
      <c r="C27" s="5"/>
      <c r="D27" s="5"/>
      <c r="E27" s="5"/>
      <c r="F27" s="5"/>
      <c r="G27" s="5">
        <v>470</v>
      </c>
      <c r="H27" s="5">
        <v>660</v>
      </c>
      <c r="I27" s="20">
        <v>480</v>
      </c>
      <c r="J27" s="20">
        <v>372</v>
      </c>
      <c r="K27" s="19">
        <f>(73*6)+9</f>
        <v>447</v>
      </c>
    </row>
    <row r="28" spans="1:11" x14ac:dyDescent="0.35">
      <c r="A28" s="8" t="s">
        <v>9</v>
      </c>
      <c r="B28" s="8" t="s">
        <v>3</v>
      </c>
      <c r="C28" s="5"/>
      <c r="D28" s="5"/>
      <c r="E28" s="5"/>
      <c r="F28" s="5"/>
      <c r="G28" s="5">
        <v>94</v>
      </c>
      <c r="H28" s="5">
        <v>132</v>
      </c>
      <c r="I28" s="20">
        <v>578</v>
      </c>
      <c r="J28" s="20">
        <v>496</v>
      </c>
      <c r="K28" s="19">
        <f>73*10</f>
        <v>730</v>
      </c>
    </row>
    <row r="29" spans="1:11" x14ac:dyDescent="0.35">
      <c r="A29" s="8" t="s">
        <v>10</v>
      </c>
      <c r="B29" s="8" t="s">
        <v>3</v>
      </c>
      <c r="C29" s="5"/>
      <c r="D29" s="5"/>
      <c r="E29" s="5"/>
      <c r="F29" s="5"/>
      <c r="G29" s="5">
        <v>60</v>
      </c>
      <c r="H29" s="5">
        <v>80</v>
      </c>
      <c r="I29" s="20">
        <v>138</v>
      </c>
      <c r="J29" s="20"/>
      <c r="K29" s="19">
        <v>111</v>
      </c>
    </row>
    <row r="30" spans="1:11" x14ac:dyDescent="0.35">
      <c r="A30" s="8" t="s">
        <v>11</v>
      </c>
      <c r="B30" s="8" t="s">
        <v>13</v>
      </c>
      <c r="C30" s="13">
        <v>13150</v>
      </c>
      <c r="D30" s="13">
        <v>13255</v>
      </c>
      <c r="E30" s="13">
        <v>19529</v>
      </c>
      <c r="F30" s="13">
        <v>39245</v>
      </c>
      <c r="G30" s="13">
        <v>10092</v>
      </c>
      <c r="H30" s="13">
        <v>21904</v>
      </c>
      <c r="I30" s="22">
        <v>15051</v>
      </c>
      <c r="J30" s="23">
        <v>13697</v>
      </c>
      <c r="K30" s="19">
        <v>12927</v>
      </c>
    </row>
    <row r="31" spans="1:11" x14ac:dyDescent="0.35">
      <c r="A31" s="10" t="s">
        <v>12</v>
      </c>
      <c r="B31" s="8" t="s">
        <v>14</v>
      </c>
      <c r="C31" s="5">
        <v>26</v>
      </c>
      <c r="D31" s="5">
        <v>6</v>
      </c>
      <c r="E31" s="5">
        <v>10</v>
      </c>
      <c r="F31" s="5">
        <v>11</v>
      </c>
      <c r="G31" s="5">
        <v>15</v>
      </c>
      <c r="H31" s="5">
        <v>19</v>
      </c>
      <c r="I31" s="20">
        <v>15</v>
      </c>
      <c r="J31" s="20">
        <v>23</v>
      </c>
      <c r="K31" s="19">
        <f>16+10</f>
        <v>26</v>
      </c>
    </row>
    <row r="32" spans="1:11" x14ac:dyDescent="0.35">
      <c r="A32" s="11" t="s">
        <v>15</v>
      </c>
      <c r="B32" s="11" t="s">
        <v>16</v>
      </c>
      <c r="C32" s="5">
        <v>72</v>
      </c>
      <c r="D32" s="5">
        <v>84</v>
      </c>
      <c r="E32" s="5">
        <v>130</v>
      </c>
      <c r="F32" s="5">
        <v>91</v>
      </c>
      <c r="G32" s="5">
        <v>154</v>
      </c>
      <c r="H32" s="5">
        <v>163</v>
      </c>
      <c r="I32" s="20">
        <v>253</v>
      </c>
      <c r="J32" s="20">
        <v>267</v>
      </c>
      <c r="K32" s="19">
        <v>366</v>
      </c>
    </row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สื่อ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พิศาล ศรีตัมภวา</dc:creator>
  <cp:lastModifiedBy>พัณณิตา แดงสนิท</cp:lastModifiedBy>
  <cp:lastPrinted>2024-03-18T08:21:04Z</cp:lastPrinted>
  <dcterms:created xsi:type="dcterms:W3CDTF">2023-03-30T06:32:07Z</dcterms:created>
  <dcterms:modified xsi:type="dcterms:W3CDTF">2025-11-05T03:10:41Z</dcterms:modified>
</cp:coreProperties>
</file>